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esktop\201602011 効果的な講師採用\"/>
    </mc:Choice>
  </mc:AlternateContent>
  <bookViews>
    <workbookView xWindow="0" yWindow="0" windowWidth="19200" windowHeight="7248"/>
  </bookViews>
  <sheets>
    <sheet name="講師数マネジメント表" sheetId="2" r:id="rId1"/>
    <sheet name="講師数マネジメント表（記入例）"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3" i="3" l="1"/>
  <c r="M23" i="3"/>
  <c r="L23" i="3"/>
  <c r="K23" i="3"/>
  <c r="J23" i="3"/>
  <c r="I23" i="3"/>
  <c r="H23" i="3"/>
  <c r="G23" i="3"/>
  <c r="F23" i="3"/>
  <c r="E23" i="3"/>
  <c r="D23" i="3"/>
  <c r="C23" i="3"/>
  <c r="O23" i="3" s="1"/>
  <c r="N22" i="3"/>
  <c r="M22" i="3"/>
  <c r="L22" i="3"/>
  <c r="K22" i="3"/>
  <c r="J22" i="3"/>
  <c r="I22" i="3"/>
  <c r="H22" i="3"/>
  <c r="G22" i="3"/>
  <c r="F22" i="3"/>
  <c r="E22" i="3"/>
  <c r="D22" i="3"/>
  <c r="C22" i="3"/>
  <c r="O22" i="3" s="1"/>
  <c r="C20" i="3"/>
  <c r="D20" i="3" s="1"/>
  <c r="O19" i="3"/>
  <c r="C17" i="3"/>
  <c r="D17" i="3" s="1"/>
  <c r="N15" i="3"/>
  <c r="M15" i="3"/>
  <c r="L15" i="3"/>
  <c r="K15" i="3"/>
  <c r="J15" i="3"/>
  <c r="I15" i="3"/>
  <c r="H15" i="3"/>
  <c r="G15" i="3"/>
  <c r="F15" i="3"/>
  <c r="E15" i="3"/>
  <c r="D15" i="3"/>
  <c r="C15" i="3"/>
  <c r="P15" i="3" s="1"/>
  <c r="P14" i="3"/>
  <c r="N23" i="2"/>
  <c r="M23" i="2"/>
  <c r="L23" i="2"/>
  <c r="K23" i="2"/>
  <c r="J23" i="2"/>
  <c r="I23" i="2"/>
  <c r="H23" i="2"/>
  <c r="G23" i="2"/>
  <c r="F23" i="2"/>
  <c r="E23" i="2"/>
  <c r="D23" i="2"/>
  <c r="C23" i="2"/>
  <c r="O23" i="2" s="1"/>
  <c r="N22" i="2"/>
  <c r="M22" i="2"/>
  <c r="L22" i="2"/>
  <c r="K22" i="2"/>
  <c r="J22" i="2"/>
  <c r="I22" i="2"/>
  <c r="H22" i="2"/>
  <c r="G22" i="2"/>
  <c r="F22" i="2"/>
  <c r="E22" i="2"/>
  <c r="D22" i="2"/>
  <c r="C22" i="2"/>
  <c r="O22" i="2" s="1"/>
  <c r="C20" i="2"/>
  <c r="D20" i="2" s="1"/>
  <c r="O19" i="2"/>
  <c r="C17" i="2"/>
  <c r="D17" i="2" s="1"/>
  <c r="N15" i="2"/>
  <c r="M15" i="2"/>
  <c r="L15" i="2"/>
  <c r="K15" i="2"/>
  <c r="J15" i="2"/>
  <c r="I15" i="2"/>
  <c r="H15" i="2"/>
  <c r="G15" i="2"/>
  <c r="F15" i="2"/>
  <c r="E15" i="2"/>
  <c r="D15" i="2"/>
  <c r="C15" i="2"/>
  <c r="P15" i="2" s="1"/>
  <c r="P14" i="2"/>
  <c r="E17" i="3" l="1"/>
  <c r="D18" i="3"/>
  <c r="D21" i="3"/>
  <c r="E20" i="3"/>
  <c r="C18" i="3"/>
  <c r="C21" i="3"/>
  <c r="E17" i="2"/>
  <c r="D18" i="2"/>
  <c r="D21" i="2"/>
  <c r="E20" i="2"/>
  <c r="C18" i="2"/>
  <c r="C21" i="2"/>
  <c r="F20" i="3" l="1"/>
  <c r="E21" i="3"/>
  <c r="F17" i="3"/>
  <c r="E18" i="3"/>
  <c r="F20" i="2"/>
  <c r="E21" i="2"/>
  <c r="F17" i="2"/>
  <c r="E18" i="2"/>
  <c r="F18" i="3" l="1"/>
  <c r="G17" i="3"/>
  <c r="G20" i="3"/>
  <c r="F21" i="3"/>
  <c r="F18" i="2"/>
  <c r="G17" i="2"/>
  <c r="G20" i="2"/>
  <c r="F21" i="2"/>
  <c r="H20" i="3" l="1"/>
  <c r="G21" i="3"/>
  <c r="H17" i="3"/>
  <c r="G18" i="3"/>
  <c r="H20" i="2"/>
  <c r="G21" i="2"/>
  <c r="H17" i="2"/>
  <c r="G18" i="2"/>
  <c r="I17" i="3" l="1"/>
  <c r="H18" i="3"/>
  <c r="H21" i="3"/>
  <c r="I20" i="3"/>
  <c r="I17" i="2"/>
  <c r="H18" i="2"/>
  <c r="H21" i="2"/>
  <c r="I20" i="2"/>
  <c r="J20" i="3" l="1"/>
  <c r="I21" i="3"/>
  <c r="J17" i="3"/>
  <c r="I18" i="3"/>
  <c r="J17" i="2"/>
  <c r="I18" i="2"/>
  <c r="J20" i="2"/>
  <c r="I21" i="2"/>
  <c r="J18" i="3" l="1"/>
  <c r="K17" i="3"/>
  <c r="K20" i="3"/>
  <c r="J21" i="3"/>
  <c r="K20" i="2"/>
  <c r="J21" i="2"/>
  <c r="J18" i="2"/>
  <c r="K17" i="2"/>
  <c r="L20" i="3" l="1"/>
  <c r="K21" i="3"/>
  <c r="L17" i="3"/>
  <c r="K18" i="3"/>
  <c r="L17" i="2"/>
  <c r="K18" i="2"/>
  <c r="L20" i="2"/>
  <c r="K21" i="2"/>
  <c r="M17" i="3" l="1"/>
  <c r="L18" i="3"/>
  <c r="L21" i="3"/>
  <c r="M20" i="3"/>
  <c r="L21" i="2"/>
  <c r="M20" i="2"/>
  <c r="M17" i="2"/>
  <c r="L18" i="2"/>
  <c r="N20" i="3" l="1"/>
  <c r="N21" i="3" s="1"/>
  <c r="M21" i="3"/>
  <c r="N17" i="3"/>
  <c r="N18" i="3" s="1"/>
  <c r="P18" i="3" s="1"/>
  <c r="M18" i="3"/>
  <c r="N17" i="2"/>
  <c r="N18" i="2" s="1"/>
  <c r="M18" i="2"/>
  <c r="N20" i="2"/>
  <c r="N21" i="2" s="1"/>
  <c r="M21" i="2"/>
  <c r="P18" i="2" l="1"/>
</calcChain>
</file>

<file path=xl/comments1.xml><?xml version="1.0" encoding="utf-8"?>
<comments xmlns="http://schemas.openxmlformats.org/spreadsheetml/2006/main">
  <authors>
    <author>OWNER</author>
  </authors>
  <commentList>
    <comment ref="C4" authorId="0" shapeId="0">
      <text>
        <r>
          <rPr>
            <b/>
            <sz val="9"/>
            <color indexed="81"/>
            <rFont val="ＭＳ Ｐゴシック"/>
            <family val="3"/>
            <charset val="128"/>
          </rPr>
          <t>生徒1人当たりが1週間に何コマ受講するかを入力してください。</t>
        </r>
      </text>
    </comment>
    <comment ref="C5" authorId="0" shapeId="0">
      <text>
        <r>
          <rPr>
            <b/>
            <sz val="9"/>
            <color indexed="81"/>
            <rFont val="ＭＳ Ｐゴシック"/>
            <family val="3"/>
            <charset val="128"/>
          </rPr>
          <t>講師1人当たりが同じ時間帯で受け持つ生徒数（実態の値）を入力してください。</t>
        </r>
      </text>
    </comment>
    <comment ref="C6" authorId="0" shapeId="0">
      <text>
        <r>
          <rPr>
            <b/>
            <sz val="9"/>
            <color indexed="81"/>
            <rFont val="ＭＳ Ｐゴシック"/>
            <family val="3"/>
            <charset val="128"/>
          </rPr>
          <t>講師1人当たりの1週間の出勤回数の平均を記入してください。</t>
        </r>
        <r>
          <rPr>
            <sz val="9"/>
            <color indexed="81"/>
            <rFont val="ＭＳ Ｐゴシック"/>
            <family val="3"/>
            <charset val="128"/>
          </rPr>
          <t xml:space="preserve">
</t>
        </r>
      </text>
    </comment>
    <comment ref="C7" authorId="0" shapeId="0">
      <text>
        <r>
          <rPr>
            <b/>
            <sz val="9"/>
            <color indexed="81"/>
            <rFont val="ＭＳ Ｐゴシック"/>
            <family val="3"/>
            <charset val="128"/>
          </rPr>
          <t>講師1人当たりの1日の授業コマ数の平均を入力してください。</t>
        </r>
      </text>
    </comment>
    <comment ref="B18" authorId="0" shapeId="0">
      <text>
        <r>
          <rPr>
            <b/>
            <sz val="9"/>
            <color indexed="81"/>
            <rFont val="ＭＳ Ｐゴシック"/>
            <family val="3"/>
            <charset val="128"/>
          </rPr>
          <t>ギャップがマイナスになると赤くなるよう条件書式を設定しています。</t>
        </r>
      </text>
    </comment>
    <comment ref="B21" authorId="0" shapeId="0">
      <text>
        <r>
          <rPr>
            <b/>
            <sz val="9"/>
            <color indexed="81"/>
            <rFont val="ＭＳ Ｐゴシック"/>
            <family val="3"/>
            <charset val="128"/>
          </rPr>
          <t>ギャップがマイナスになると赤くなるよう条件書式を設定しています。</t>
        </r>
      </text>
    </comment>
  </commentList>
</comments>
</file>

<file path=xl/comments2.xml><?xml version="1.0" encoding="utf-8"?>
<comments xmlns="http://schemas.openxmlformats.org/spreadsheetml/2006/main">
  <authors>
    <author>OWNER</author>
  </authors>
  <commentList>
    <comment ref="C4" authorId="0" shapeId="0">
      <text>
        <r>
          <rPr>
            <b/>
            <sz val="9"/>
            <color indexed="81"/>
            <rFont val="ＭＳ Ｐゴシック"/>
            <family val="3"/>
            <charset val="128"/>
          </rPr>
          <t>生徒1人当たりが1週間に何コマ受講するかを入力してください。</t>
        </r>
      </text>
    </comment>
    <comment ref="C5" authorId="0" shapeId="0">
      <text>
        <r>
          <rPr>
            <b/>
            <sz val="9"/>
            <color indexed="81"/>
            <rFont val="ＭＳ Ｐゴシック"/>
            <family val="3"/>
            <charset val="128"/>
          </rPr>
          <t>講師1人当たりが同じ時間帯で受け持つ生徒数（実態の値）を入力してください。</t>
        </r>
      </text>
    </comment>
    <comment ref="C6" authorId="0" shapeId="0">
      <text>
        <r>
          <rPr>
            <b/>
            <sz val="9"/>
            <color indexed="81"/>
            <rFont val="ＭＳ Ｐゴシック"/>
            <family val="3"/>
            <charset val="128"/>
          </rPr>
          <t>講師1人当たりの1週間の出勤回数の平均を記入してください。</t>
        </r>
        <r>
          <rPr>
            <sz val="9"/>
            <color indexed="81"/>
            <rFont val="ＭＳ Ｐゴシック"/>
            <family val="3"/>
            <charset val="128"/>
          </rPr>
          <t xml:space="preserve">
</t>
        </r>
      </text>
    </comment>
    <comment ref="C7" authorId="0" shapeId="0">
      <text>
        <r>
          <rPr>
            <b/>
            <sz val="9"/>
            <color indexed="81"/>
            <rFont val="ＭＳ Ｐゴシック"/>
            <family val="3"/>
            <charset val="128"/>
          </rPr>
          <t>講師1人当たりの1日の授業コマ数の平均を入力してください。</t>
        </r>
      </text>
    </comment>
    <comment ref="E16" authorId="0" shapeId="0">
      <text>
        <r>
          <rPr>
            <b/>
            <sz val="9"/>
            <color indexed="81"/>
            <rFont val="ＭＳ Ｐゴシック"/>
            <family val="3"/>
            <charset val="128"/>
          </rPr>
          <t>大学生の講師が3人大学を卒業する</t>
        </r>
        <r>
          <rPr>
            <sz val="9"/>
            <color indexed="81"/>
            <rFont val="ＭＳ Ｐゴシック"/>
            <family val="3"/>
            <charset val="128"/>
          </rPr>
          <t xml:space="preserve">
</t>
        </r>
      </text>
    </comment>
    <comment ref="G16" authorId="0" shapeId="0">
      <text>
        <r>
          <rPr>
            <b/>
            <sz val="9"/>
            <color indexed="81"/>
            <rFont val="ＭＳ Ｐゴシック"/>
            <family val="3"/>
            <charset val="128"/>
          </rPr>
          <t>例年この時期に1人くらい退職する</t>
        </r>
        <r>
          <rPr>
            <sz val="9"/>
            <color indexed="81"/>
            <rFont val="ＭＳ Ｐゴシック"/>
            <family val="3"/>
            <charset val="128"/>
          </rPr>
          <t xml:space="preserve">
</t>
        </r>
      </text>
    </comment>
    <comment ref="K16" authorId="0" shapeId="0">
      <text>
        <r>
          <rPr>
            <b/>
            <sz val="9"/>
            <color indexed="81"/>
            <rFont val="ＭＳ Ｐゴシック"/>
            <family val="3"/>
            <charset val="128"/>
          </rPr>
          <t>例年この時期に2人くらい退職する</t>
        </r>
        <r>
          <rPr>
            <sz val="9"/>
            <color indexed="81"/>
            <rFont val="ＭＳ Ｐゴシック"/>
            <family val="3"/>
            <charset val="128"/>
          </rPr>
          <t xml:space="preserve">
</t>
        </r>
      </text>
    </comment>
    <comment ref="M16" authorId="0" shapeId="0">
      <text>
        <r>
          <rPr>
            <b/>
            <sz val="9"/>
            <color indexed="81"/>
            <rFont val="ＭＳ Ｐゴシック"/>
            <family val="3"/>
            <charset val="128"/>
          </rPr>
          <t>例年この時期に1人くらい退職する</t>
        </r>
        <r>
          <rPr>
            <sz val="9"/>
            <color indexed="81"/>
            <rFont val="ＭＳ Ｐゴシック"/>
            <family val="3"/>
            <charset val="128"/>
          </rPr>
          <t xml:space="preserve">
</t>
        </r>
      </text>
    </comment>
    <comment ref="B18" authorId="0" shapeId="0">
      <text>
        <r>
          <rPr>
            <b/>
            <sz val="9"/>
            <color indexed="81"/>
            <rFont val="ＭＳ Ｐゴシック"/>
            <family val="3"/>
            <charset val="128"/>
          </rPr>
          <t>ギャップがマイナスになると赤くなるよう条件書式を設定しています。</t>
        </r>
      </text>
    </comment>
    <comment ref="E19" authorId="0" shapeId="0">
      <text>
        <r>
          <rPr>
            <b/>
            <sz val="9"/>
            <color indexed="81"/>
            <rFont val="ＭＳ Ｐゴシック"/>
            <family val="3"/>
            <charset val="128"/>
          </rPr>
          <t>卒塾生にリクルートを行う</t>
        </r>
        <r>
          <rPr>
            <sz val="9"/>
            <color indexed="81"/>
            <rFont val="ＭＳ Ｐゴシック"/>
            <family val="3"/>
            <charset val="128"/>
          </rPr>
          <t xml:space="preserve">
</t>
        </r>
      </text>
    </comment>
    <comment ref="F19" authorId="0" shapeId="0">
      <text>
        <r>
          <rPr>
            <b/>
            <sz val="9"/>
            <color indexed="81"/>
            <rFont val="ＭＳ Ｐゴシック"/>
            <family val="3"/>
            <charset val="128"/>
          </rPr>
          <t>大学の校門前でチラシを配布する</t>
        </r>
      </text>
    </comment>
    <comment ref="G19" authorId="0" shapeId="0">
      <text>
        <r>
          <rPr>
            <b/>
            <sz val="9"/>
            <color indexed="81"/>
            <rFont val="ＭＳ Ｐゴシック"/>
            <family val="3"/>
            <charset val="128"/>
          </rPr>
          <t>大学の校門前でチラシを配布する</t>
        </r>
      </text>
    </comment>
    <comment ref="H19" authorId="0" shapeId="0">
      <text>
        <r>
          <rPr>
            <b/>
            <sz val="9"/>
            <color indexed="81"/>
            <rFont val="ＭＳ Ｐゴシック"/>
            <family val="3"/>
            <charset val="128"/>
          </rPr>
          <t>友人紹介を実施する</t>
        </r>
      </text>
    </comment>
    <comment ref="K19" authorId="0" shapeId="0">
      <text>
        <r>
          <rPr>
            <b/>
            <sz val="9"/>
            <color indexed="81"/>
            <rFont val="ＭＳ Ｐゴシック"/>
            <family val="3"/>
            <charset val="128"/>
          </rPr>
          <t>大学の校門前でチラシを配布する</t>
        </r>
        <r>
          <rPr>
            <sz val="9"/>
            <color indexed="81"/>
            <rFont val="ＭＳ Ｐゴシック"/>
            <family val="3"/>
            <charset val="128"/>
          </rPr>
          <t xml:space="preserve">
</t>
        </r>
      </text>
    </comment>
    <comment ref="L19" authorId="0" shapeId="0">
      <text>
        <r>
          <rPr>
            <b/>
            <sz val="9"/>
            <color indexed="81"/>
            <rFont val="ＭＳ Ｐゴシック"/>
            <family val="3"/>
            <charset val="128"/>
          </rPr>
          <t>友人紹介を実施する</t>
        </r>
        <r>
          <rPr>
            <sz val="9"/>
            <color indexed="81"/>
            <rFont val="ＭＳ Ｐゴシック"/>
            <family val="3"/>
            <charset val="128"/>
          </rPr>
          <t xml:space="preserve">
</t>
        </r>
      </text>
    </comment>
    <comment ref="B21" authorId="0" shapeId="0">
      <text>
        <r>
          <rPr>
            <b/>
            <sz val="9"/>
            <color indexed="81"/>
            <rFont val="ＭＳ Ｐゴシック"/>
            <family val="3"/>
            <charset val="128"/>
          </rPr>
          <t>ギャップがマイナスになると赤くなるよう条件書式を設定しています。</t>
        </r>
      </text>
    </comment>
  </commentList>
</comments>
</file>

<file path=xl/sharedStrings.xml><?xml version="1.0" encoding="utf-8"?>
<sst xmlns="http://schemas.openxmlformats.org/spreadsheetml/2006/main" count="70" uniqueCount="36">
  <si>
    <t>生徒数</t>
    <rPh sb="0" eb="3">
      <t>セイトスウ</t>
    </rPh>
    <phoneticPr fontId="2"/>
  </si>
  <si>
    <t>必要講師数</t>
    <rPh sb="0" eb="2">
      <t>ヒツヨウ</t>
    </rPh>
    <rPh sb="2" eb="4">
      <t>コウシ</t>
    </rPh>
    <rPh sb="4" eb="5">
      <t>スウ</t>
    </rPh>
    <phoneticPr fontId="2"/>
  </si>
  <si>
    <t>退職講師数</t>
    <rPh sb="0" eb="2">
      <t>タイショク</t>
    </rPh>
    <rPh sb="2" eb="4">
      <t>コウシ</t>
    </rPh>
    <rPh sb="4" eb="5">
      <t>スウ</t>
    </rPh>
    <phoneticPr fontId="2"/>
  </si>
  <si>
    <t>1月</t>
    <rPh sb="1" eb="2">
      <t>ガツ</t>
    </rPh>
    <phoneticPr fontId="2"/>
  </si>
  <si>
    <t>2月</t>
  </si>
  <si>
    <t>3月</t>
  </si>
  <si>
    <t>4月</t>
  </si>
  <si>
    <t>5月</t>
  </si>
  <si>
    <t>6月</t>
  </si>
  <si>
    <t>7月</t>
  </si>
  <si>
    <t>8月</t>
  </si>
  <si>
    <t>9月</t>
  </si>
  <si>
    <t>10月</t>
  </si>
  <si>
    <t>11月</t>
  </si>
  <si>
    <t>12月</t>
  </si>
  <si>
    <t>何も手を打たなかったときの講師数のギャップ</t>
    <rPh sb="0" eb="1">
      <t>ナニ</t>
    </rPh>
    <rPh sb="2" eb="3">
      <t>テ</t>
    </rPh>
    <rPh sb="4" eb="5">
      <t>ウ</t>
    </rPh>
    <rPh sb="13" eb="15">
      <t>コウシ</t>
    </rPh>
    <rPh sb="15" eb="16">
      <t>スウ</t>
    </rPh>
    <phoneticPr fontId="2"/>
  </si>
  <si>
    <t>何も手を打たなかったときの講師数</t>
    <rPh sb="0" eb="1">
      <t>ナニ</t>
    </rPh>
    <rPh sb="2" eb="3">
      <t>テ</t>
    </rPh>
    <rPh sb="4" eb="5">
      <t>ウ</t>
    </rPh>
    <rPh sb="13" eb="15">
      <t>コウシ</t>
    </rPh>
    <rPh sb="15" eb="16">
      <t>スウ</t>
    </rPh>
    <phoneticPr fontId="2"/>
  </si>
  <si>
    <t>採用講師数</t>
    <rPh sb="0" eb="2">
      <t>サイヨウ</t>
    </rPh>
    <rPh sb="2" eb="4">
      <t>コウシ</t>
    </rPh>
    <rPh sb="4" eb="5">
      <t>スウ</t>
    </rPh>
    <phoneticPr fontId="2"/>
  </si>
  <si>
    <t>採用後の予定講師数</t>
    <rPh sb="0" eb="3">
      <t>サイヨウゴ</t>
    </rPh>
    <rPh sb="4" eb="6">
      <t>ヨテイ</t>
    </rPh>
    <rPh sb="6" eb="8">
      <t>コウシ</t>
    </rPh>
    <rPh sb="8" eb="9">
      <t>スウ</t>
    </rPh>
    <phoneticPr fontId="2"/>
  </si>
  <si>
    <t>講師受信数</t>
    <rPh sb="0" eb="2">
      <t>コウシ</t>
    </rPh>
    <rPh sb="2" eb="4">
      <t>ジュシン</t>
    </rPh>
    <rPh sb="4" eb="5">
      <t>スウ</t>
    </rPh>
    <phoneticPr fontId="2"/>
  </si>
  <si>
    <t>講師配当係数（講師が受け持つ生徒数）</t>
    <rPh sb="0" eb="2">
      <t>コウシ</t>
    </rPh>
    <rPh sb="2" eb="4">
      <t>ハイトウ</t>
    </rPh>
    <rPh sb="4" eb="6">
      <t>ケイスウ</t>
    </rPh>
    <rPh sb="7" eb="9">
      <t>コウシ</t>
    </rPh>
    <rPh sb="10" eb="11">
      <t>ウ</t>
    </rPh>
    <rPh sb="12" eb="13">
      <t>モ</t>
    </rPh>
    <rPh sb="14" eb="17">
      <t>セイトスウ</t>
    </rPh>
    <phoneticPr fontId="2"/>
  </si>
  <si>
    <t>生徒の週当たり受講数</t>
    <rPh sb="0" eb="2">
      <t>セイト</t>
    </rPh>
    <rPh sb="3" eb="4">
      <t>シュウ</t>
    </rPh>
    <rPh sb="4" eb="5">
      <t>ア</t>
    </rPh>
    <rPh sb="7" eb="9">
      <t>ジュコウ</t>
    </rPh>
    <rPh sb="9" eb="10">
      <t>スウ</t>
    </rPh>
    <phoneticPr fontId="2"/>
  </si>
  <si>
    <t>講師の週当たり出勤回数</t>
    <rPh sb="0" eb="2">
      <t>コウシ</t>
    </rPh>
    <rPh sb="3" eb="4">
      <t>シュウ</t>
    </rPh>
    <rPh sb="4" eb="5">
      <t>ア</t>
    </rPh>
    <rPh sb="7" eb="9">
      <t>シュッキン</t>
    </rPh>
    <rPh sb="9" eb="11">
      <t>カイスウ</t>
    </rPh>
    <phoneticPr fontId="2"/>
  </si>
  <si>
    <t>講師の1日の授業回転数</t>
    <rPh sb="0" eb="2">
      <t>コウシ</t>
    </rPh>
    <rPh sb="4" eb="5">
      <t>ニチ</t>
    </rPh>
    <rPh sb="6" eb="8">
      <t>ジュギョウ</t>
    </rPh>
    <rPh sb="8" eb="11">
      <t>カイテンスウ</t>
    </rPh>
    <phoneticPr fontId="2"/>
  </si>
  <si>
    <t>現在の講師数</t>
    <rPh sb="0" eb="2">
      <t>ゲンザイ</t>
    </rPh>
    <rPh sb="3" eb="5">
      <t>コウシ</t>
    </rPh>
    <rPh sb="5" eb="6">
      <t>スウ</t>
    </rPh>
    <phoneticPr fontId="2"/>
  </si>
  <si>
    <t>採用面接数</t>
    <rPh sb="0" eb="2">
      <t>サイヨウ</t>
    </rPh>
    <rPh sb="2" eb="4">
      <t>メンセツ</t>
    </rPh>
    <rPh sb="4" eb="5">
      <t>スウ</t>
    </rPh>
    <phoneticPr fontId="2"/>
  </si>
  <si>
    <t>合計</t>
    <rPh sb="0" eb="2">
      <t>ゴウケイ</t>
    </rPh>
    <phoneticPr fontId="2"/>
  </si>
  <si>
    <t>最大</t>
    <rPh sb="0" eb="2">
      <t>サイダイ</t>
    </rPh>
    <phoneticPr fontId="2"/>
  </si>
  <si>
    <t>項目</t>
    <rPh sb="0" eb="2">
      <t>コウモク</t>
    </rPh>
    <phoneticPr fontId="2"/>
  </si>
  <si>
    <t>採用後の講師数ギャップ</t>
    <rPh sb="0" eb="3">
      <t>サイヨウゴ</t>
    </rPh>
    <rPh sb="4" eb="6">
      <t>コウシ</t>
    </rPh>
    <rPh sb="6" eb="7">
      <t>スウ</t>
    </rPh>
    <phoneticPr fontId="2"/>
  </si>
  <si>
    <t>■ 講師数マネジメント表</t>
    <rPh sb="2" eb="4">
      <t>コウシ</t>
    </rPh>
    <rPh sb="4" eb="5">
      <t>スウ</t>
    </rPh>
    <rPh sb="11" eb="12">
      <t>ヒョウ</t>
    </rPh>
    <phoneticPr fontId="2"/>
  </si>
  <si>
    <t>●運営基礎データ</t>
    <rPh sb="1" eb="3">
      <t>ウンエイ</t>
    </rPh>
    <rPh sb="3" eb="5">
      <t>キソ</t>
    </rPh>
    <phoneticPr fontId="2"/>
  </si>
  <si>
    <t>●月間講師数マネジメント</t>
    <rPh sb="1" eb="3">
      <t>ゲッカン</t>
    </rPh>
    <rPh sb="3" eb="5">
      <t>コウシ</t>
    </rPh>
    <rPh sb="5" eb="6">
      <t>スウ</t>
    </rPh>
    <phoneticPr fontId="2"/>
  </si>
  <si>
    <t>講師面接アポイント率（＝面接数÷受信数）</t>
    <rPh sb="0" eb="2">
      <t>コウシ</t>
    </rPh>
    <rPh sb="2" eb="4">
      <t>メンセツ</t>
    </rPh>
    <rPh sb="9" eb="10">
      <t>リツ</t>
    </rPh>
    <rPh sb="12" eb="14">
      <t>メンセツ</t>
    </rPh>
    <rPh sb="14" eb="15">
      <t>スウ</t>
    </rPh>
    <rPh sb="16" eb="18">
      <t>ジュシン</t>
    </rPh>
    <rPh sb="18" eb="19">
      <t>スウ</t>
    </rPh>
    <phoneticPr fontId="2"/>
  </si>
  <si>
    <t>採用率（＝採用数÷面接数）</t>
    <rPh sb="0" eb="2">
      <t>サイヨウ</t>
    </rPh>
    <rPh sb="2" eb="3">
      <t>リツ</t>
    </rPh>
    <rPh sb="5" eb="8">
      <t>サイヨウスウ</t>
    </rPh>
    <rPh sb="9" eb="11">
      <t>メンセツ</t>
    </rPh>
    <rPh sb="11" eb="12">
      <t>スウ</t>
    </rPh>
    <phoneticPr fontId="2"/>
  </si>
  <si>
    <t>■ 講師数マネジメント表（記入例）</t>
    <rPh sb="2" eb="4">
      <t>コウシ</t>
    </rPh>
    <rPh sb="4" eb="5">
      <t>スウ</t>
    </rPh>
    <rPh sb="11" eb="12">
      <t>ヒョウ</t>
    </rPh>
    <rPh sb="13" eb="15">
      <t>キニュウ</t>
    </rPh>
    <rPh sb="15" eb="16">
      <t>レイ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</si>
</sst>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General&quot;人&quot;"/>
    <numFmt numFmtId="177" formatCode="General&quot;回&quot;"/>
    <numFmt numFmtId="178" formatCode="General&quot;回転&quot;"/>
  </numFmts>
  <fonts count="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18"/>
      <color theme="1"/>
      <name val="ＭＳ Ｐゴシック"/>
      <family val="3"/>
      <charset val="128"/>
      <scheme val="minor"/>
    </font>
    <font>
      <sz val="9"/>
      <color indexed="81"/>
      <name val="ＭＳ Ｐゴシック"/>
      <family val="3"/>
      <charset val="128"/>
    </font>
    <font>
      <b/>
      <sz val="9"/>
      <color indexed="81"/>
      <name val="ＭＳ Ｐゴシック"/>
      <family val="3"/>
      <charset val="128"/>
    </font>
  </fonts>
  <fills count="3">
    <fill>
      <patternFill patternType="none"/>
    </fill>
    <fill>
      <patternFill patternType="gray125"/>
    </fill>
    <fill>
      <patternFill patternType="solid">
        <fgColor rgb="FFFFFF00"/>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diagonalUp="1">
      <left style="hair">
        <color auto="1"/>
      </left>
      <right style="hair">
        <color auto="1"/>
      </right>
      <top style="thin">
        <color auto="1"/>
      </top>
      <bottom style="thin">
        <color auto="1"/>
      </bottom>
      <diagonal style="hair">
        <color auto="1"/>
      </diagonal>
    </border>
    <border diagonalUp="1">
      <left style="hair">
        <color auto="1"/>
      </left>
      <right style="hair">
        <color auto="1"/>
      </right>
      <top/>
      <bottom/>
      <diagonal style="hair">
        <color auto="1"/>
      </diagonal>
    </border>
    <border diagonalUp="1">
      <left style="hair">
        <color auto="1"/>
      </left>
      <right style="hair">
        <color auto="1"/>
      </right>
      <top/>
      <bottom style="hair">
        <color auto="1"/>
      </bottom>
      <diagonal style="hair">
        <color auto="1"/>
      </diagonal>
    </border>
    <border diagonalUp="1">
      <left style="hair">
        <color auto="1"/>
      </left>
      <right style="hair">
        <color auto="1"/>
      </right>
      <top style="hair">
        <color auto="1"/>
      </top>
      <bottom style="thin">
        <color auto="1"/>
      </bottom>
      <diagonal style="hair">
        <color auto="1"/>
      </diagonal>
    </border>
    <border diagonalUp="1">
      <left style="hair">
        <color auto="1"/>
      </left>
      <right style="thin">
        <color auto="1"/>
      </right>
      <top style="thin">
        <color auto="1"/>
      </top>
      <bottom style="hair">
        <color auto="1"/>
      </bottom>
      <diagonal style="hair">
        <color auto="1"/>
      </diagonal>
    </border>
    <border diagonalUp="1">
      <left style="hair">
        <color auto="1"/>
      </left>
      <right style="thin">
        <color auto="1"/>
      </right>
      <top style="hair">
        <color auto="1"/>
      </top>
      <bottom style="hair">
        <color auto="1"/>
      </bottom>
      <diagonal style="hair">
        <color auto="1"/>
      </diagonal>
    </border>
    <border diagonalUp="1">
      <left style="hair">
        <color auto="1"/>
      </left>
      <right style="thin">
        <color auto="1"/>
      </right>
      <top style="hair">
        <color auto="1"/>
      </top>
      <bottom style="thin">
        <color auto="1"/>
      </bottom>
      <diagonal style="hair">
        <color auto="1"/>
      </diagonal>
    </border>
    <border diagonalUp="1">
      <left style="hair">
        <color auto="1"/>
      </left>
      <right style="thin">
        <color auto="1"/>
      </right>
      <top/>
      <bottom style="hair">
        <color auto="1"/>
      </bottom>
      <diagonal style="hair">
        <color auto="1"/>
      </diagonal>
    </border>
    <border diagonalUp="1">
      <left style="hair">
        <color auto="1"/>
      </left>
      <right style="hair">
        <color auto="1"/>
      </right>
      <top style="hair">
        <color auto="1"/>
      </top>
      <bottom style="hair">
        <color auto="1"/>
      </bottom>
      <diagonal style="hair">
        <color auto="1"/>
      </diagonal>
    </border>
    <border diagonalUp="1">
      <left style="hair">
        <color auto="1"/>
      </left>
      <right style="thin">
        <color auto="1"/>
      </right>
      <top style="thin">
        <color auto="1"/>
      </top>
      <bottom style="thin">
        <color auto="1"/>
      </bottom>
      <diagonal style="hair">
        <color auto="1"/>
      </diagonal>
    </border>
  </borders>
  <cellStyleXfs count="2">
    <xf numFmtId="0" fontId="0" fillId="0" borderId="0">
      <alignment vertical="center"/>
    </xf>
    <xf numFmtId="9" fontId="1" fillId="0" borderId="0" applyFont="0" applyFill="0" applyBorder="0" applyAlignment="0" applyProtection="0">
      <alignment vertical="center"/>
    </xf>
  </cellStyleXfs>
  <cellXfs count="38">
    <xf numFmtId="0" fontId="0" fillId="0" borderId="0" xfId="0">
      <alignment vertical="center"/>
    </xf>
    <xf numFmtId="9" fontId="0" fillId="0" borderId="0" xfId="1" applyFont="1">
      <alignment vertical="center"/>
    </xf>
    <xf numFmtId="176" fontId="0" fillId="2" borderId="14" xfId="0" applyNumberFormat="1" applyFill="1" applyBorder="1" applyAlignment="1">
      <alignment horizontal="center" vertical="center"/>
    </xf>
    <xf numFmtId="176" fontId="0" fillId="0" borderId="21" xfId="0" applyNumberFormat="1" applyBorder="1" applyAlignment="1">
      <alignment horizontal="center" vertical="center"/>
    </xf>
    <xf numFmtId="176" fontId="0" fillId="0" borderId="15" xfId="0" applyNumberFormat="1" applyBorder="1" applyAlignment="1">
      <alignment horizontal="center" vertical="center"/>
    </xf>
    <xf numFmtId="176" fontId="0" fillId="0" borderId="17" xfId="0" applyNumberFormat="1" applyBorder="1" applyAlignment="1">
      <alignment horizontal="center" vertical="center"/>
    </xf>
    <xf numFmtId="176" fontId="0" fillId="0" borderId="22" xfId="0" applyNumberFormat="1" applyBorder="1" applyAlignment="1">
      <alignment horizontal="center" vertical="center"/>
    </xf>
    <xf numFmtId="176" fontId="0" fillId="0" borderId="18" xfId="0" applyNumberFormat="1" applyBorder="1" applyAlignment="1">
      <alignment horizontal="center" vertical="center"/>
    </xf>
    <xf numFmtId="0" fontId="0" fillId="0" borderId="30" xfId="0" applyBorder="1" applyAlignment="1">
      <alignment horizontal="center" vertical="center"/>
    </xf>
    <xf numFmtId="176" fontId="0" fillId="0" borderId="12" xfId="0" applyNumberFormat="1" applyBorder="1" applyAlignment="1">
      <alignment horizontal="center" vertical="center"/>
    </xf>
    <xf numFmtId="176" fontId="0" fillId="0" borderId="23" xfId="0" applyNumberFormat="1" applyBorder="1" applyAlignment="1">
      <alignment horizontal="center" vertical="center"/>
    </xf>
    <xf numFmtId="0" fontId="0" fillId="0" borderId="28" xfId="0" applyBorder="1" applyAlignment="1">
      <alignment horizontal="center" vertical="center"/>
    </xf>
    <xf numFmtId="176" fontId="0" fillId="0" borderId="20" xfId="0" applyNumberFormat="1" applyBorder="1" applyAlignment="1">
      <alignment horizontal="center" vertical="center"/>
    </xf>
    <xf numFmtId="176" fontId="0" fillId="0" borderId="24" xfId="0" applyNumberFormat="1" applyBorder="1" applyAlignment="1">
      <alignment horizontal="center" vertical="center"/>
    </xf>
    <xf numFmtId="176" fontId="0" fillId="2" borderId="3" xfId="0" applyNumberFormat="1" applyFill="1" applyBorder="1" applyAlignment="1">
      <alignment horizontal="center" vertical="center"/>
    </xf>
    <xf numFmtId="176" fontId="0" fillId="0" borderId="3" xfId="0" applyNumberFormat="1" applyBorder="1" applyAlignment="1">
      <alignment horizontal="center" vertical="center"/>
    </xf>
    <xf numFmtId="0" fontId="0" fillId="0" borderId="25" xfId="0" applyBorder="1" applyAlignment="1">
      <alignment horizontal="center" vertical="center"/>
    </xf>
    <xf numFmtId="176" fontId="0" fillId="0" borderId="5" xfId="0" applyNumberFormat="1" applyBorder="1" applyAlignment="1">
      <alignment horizontal="center" vertical="center"/>
    </xf>
    <xf numFmtId="176" fontId="0" fillId="0" borderId="29" xfId="0" applyNumberFormat="1" applyBorder="1" applyAlignment="1">
      <alignment horizontal="center" vertical="center"/>
    </xf>
    <xf numFmtId="0" fontId="0" fillId="0" borderId="26" xfId="0" applyBorder="1" applyAlignment="1">
      <alignment horizontal="center" vertical="center"/>
    </xf>
    <xf numFmtId="176" fontId="0" fillId="0" borderId="7" xfId="0" applyNumberFormat="1" applyBorder="1" applyAlignment="1">
      <alignment horizontal="center" vertical="center"/>
    </xf>
    <xf numFmtId="0" fontId="0" fillId="0" borderId="27" xfId="0" applyBorder="1" applyAlignment="1">
      <alignment horizontal="center" vertical="center"/>
    </xf>
    <xf numFmtId="0" fontId="3" fillId="0" borderId="0" xfId="0" applyFont="1">
      <alignmen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shrinkToFit="1"/>
    </xf>
    <xf numFmtId="0" fontId="0" fillId="0" borderId="16" xfId="0" applyBorder="1" applyAlignment="1">
      <alignment horizontal="center" vertical="center" shrinkToFit="1"/>
    </xf>
    <xf numFmtId="0" fontId="0" fillId="0" borderId="11" xfId="0" applyBorder="1" applyAlignment="1">
      <alignment horizontal="center" vertical="center" shrinkToFit="1"/>
    </xf>
    <xf numFmtId="0" fontId="0" fillId="0" borderId="19" xfId="0" applyBorder="1" applyAlignment="1">
      <alignment horizontal="center" vertical="center" shrinkToFit="1"/>
    </xf>
    <xf numFmtId="0" fontId="0" fillId="0" borderId="2" xfId="0" applyBorder="1" applyAlignment="1">
      <alignment horizontal="center" vertical="center" shrinkToFit="1"/>
    </xf>
    <xf numFmtId="0" fontId="0" fillId="0" borderId="4" xfId="0" applyBorder="1" applyAlignment="1">
      <alignment horizontal="center" vertical="center" shrinkToFit="1"/>
    </xf>
    <xf numFmtId="0" fontId="0" fillId="0" borderId="6" xfId="0" applyBorder="1" applyAlignment="1">
      <alignment horizontal="center" vertical="center" shrinkToFit="1"/>
    </xf>
    <xf numFmtId="9" fontId="0" fillId="2" borderId="1" xfId="1" applyFont="1" applyFill="1" applyBorder="1" applyAlignment="1">
      <alignment horizontal="center" vertical="center"/>
    </xf>
    <xf numFmtId="177" fontId="0" fillId="2" borderId="1" xfId="0" applyNumberFormat="1" applyFill="1" applyBorder="1" applyAlignment="1">
      <alignment horizontal="center" vertical="center"/>
    </xf>
    <xf numFmtId="176" fontId="0" fillId="2" borderId="1" xfId="0" applyNumberFormat="1" applyFill="1" applyBorder="1" applyAlignment="1">
      <alignment horizontal="center" vertical="center"/>
    </xf>
    <xf numFmtId="178" fontId="0" fillId="2" borderId="1" xfId="0" applyNumberFormat="1" applyFill="1" applyBorder="1" applyAlignment="1">
      <alignment horizontal="center" vertical="center"/>
    </xf>
  </cellXfs>
  <cellStyles count="2">
    <cellStyle name="パーセント" xfId="1" builtinId="5"/>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125506</xdr:colOff>
      <xdr:row>0</xdr:row>
      <xdr:rowOff>71718</xdr:rowOff>
    </xdr:from>
    <xdr:to>
      <xdr:col>15</xdr:col>
      <xdr:colOff>364416</xdr:colOff>
      <xdr:row>1</xdr:row>
      <xdr:rowOff>17600</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34126" y="71718"/>
          <a:ext cx="1138070" cy="2125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125506</xdr:colOff>
      <xdr:row>0</xdr:row>
      <xdr:rowOff>71718</xdr:rowOff>
    </xdr:from>
    <xdr:to>
      <xdr:col>15</xdr:col>
      <xdr:colOff>364416</xdr:colOff>
      <xdr:row>1</xdr:row>
      <xdr:rowOff>17600</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34126" y="71718"/>
          <a:ext cx="1138070" cy="21258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3"/>
  <sheetViews>
    <sheetView showGridLines="0" tabSelected="1" zoomScale="85" zoomScaleNormal="85" workbookViewId="0"/>
  </sheetViews>
  <sheetFormatPr defaultRowHeight="13.2" x14ac:dyDescent="0.2"/>
  <cols>
    <col min="1" max="1" width="3.33203125" customWidth="1"/>
    <col min="2" max="2" width="41.33203125" customWidth="1"/>
    <col min="3" max="16" width="6.5546875" customWidth="1"/>
  </cols>
  <sheetData>
    <row r="1" spans="1:16" ht="21" x14ac:dyDescent="0.2">
      <c r="A1" s="22" t="s">
        <v>30</v>
      </c>
      <c r="B1" s="22"/>
    </row>
    <row r="3" spans="1:16" x14ac:dyDescent="0.2">
      <c r="A3" t="s">
        <v>31</v>
      </c>
    </row>
    <row r="4" spans="1:16" ht="24" customHeight="1" x14ac:dyDescent="0.2">
      <c r="B4" s="26" t="s">
        <v>21</v>
      </c>
      <c r="C4" s="35"/>
      <c r="D4" s="35"/>
    </row>
    <row r="5" spans="1:16" ht="24" customHeight="1" x14ac:dyDescent="0.2">
      <c r="B5" s="26" t="s">
        <v>20</v>
      </c>
      <c r="C5" s="36"/>
      <c r="D5" s="36"/>
    </row>
    <row r="6" spans="1:16" ht="24" customHeight="1" x14ac:dyDescent="0.2">
      <c r="B6" s="26" t="s">
        <v>22</v>
      </c>
      <c r="C6" s="36"/>
      <c r="D6" s="36"/>
    </row>
    <row r="7" spans="1:16" ht="24" customHeight="1" x14ac:dyDescent="0.2">
      <c r="B7" s="26" t="s">
        <v>23</v>
      </c>
      <c r="C7" s="37"/>
      <c r="D7" s="37"/>
    </row>
    <row r="8" spans="1:16" ht="24" customHeight="1" x14ac:dyDescent="0.2">
      <c r="B8" s="26" t="s">
        <v>24</v>
      </c>
      <c r="C8" s="36"/>
      <c r="D8" s="36"/>
    </row>
    <row r="9" spans="1:16" ht="24" customHeight="1" x14ac:dyDescent="0.2">
      <c r="B9" s="26" t="s">
        <v>33</v>
      </c>
      <c r="C9" s="34"/>
      <c r="D9" s="34"/>
    </row>
    <row r="10" spans="1:16" ht="24" customHeight="1" x14ac:dyDescent="0.2">
      <c r="B10" s="26" t="s">
        <v>34</v>
      </c>
      <c r="C10" s="34"/>
      <c r="D10" s="34"/>
    </row>
    <row r="11" spans="1:16" x14ac:dyDescent="0.2">
      <c r="C11" s="1"/>
    </row>
    <row r="12" spans="1:16" x14ac:dyDescent="0.2">
      <c r="A12" t="s">
        <v>32</v>
      </c>
      <c r="C12" s="1"/>
    </row>
    <row r="13" spans="1:16" x14ac:dyDescent="0.2">
      <c r="B13" s="23" t="s">
        <v>28</v>
      </c>
      <c r="C13" s="24" t="s">
        <v>3</v>
      </c>
      <c r="D13" s="24" t="s">
        <v>4</v>
      </c>
      <c r="E13" s="24" t="s">
        <v>5</v>
      </c>
      <c r="F13" s="24" t="s">
        <v>6</v>
      </c>
      <c r="G13" s="24" t="s">
        <v>7</v>
      </c>
      <c r="H13" s="24" t="s">
        <v>8</v>
      </c>
      <c r="I13" s="24" t="s">
        <v>9</v>
      </c>
      <c r="J13" s="24" t="s">
        <v>10</v>
      </c>
      <c r="K13" s="24" t="s">
        <v>11</v>
      </c>
      <c r="L13" s="24" t="s">
        <v>12</v>
      </c>
      <c r="M13" s="24" t="s">
        <v>13</v>
      </c>
      <c r="N13" s="24" t="s">
        <v>14</v>
      </c>
      <c r="O13" s="24" t="s">
        <v>26</v>
      </c>
      <c r="P13" s="25" t="s">
        <v>27</v>
      </c>
    </row>
    <row r="14" spans="1:16" ht="24" customHeight="1" x14ac:dyDescent="0.2">
      <c r="B14" s="27" t="s">
        <v>0</v>
      </c>
      <c r="C14" s="2"/>
      <c r="D14" s="2"/>
      <c r="E14" s="2"/>
      <c r="F14" s="2"/>
      <c r="G14" s="2"/>
      <c r="H14" s="2"/>
      <c r="I14" s="2"/>
      <c r="J14" s="2"/>
      <c r="K14" s="2"/>
      <c r="L14" s="2"/>
      <c r="M14" s="2"/>
      <c r="N14" s="2"/>
      <c r="O14" s="3"/>
      <c r="P14" s="4">
        <f>MAX(C14:N14)</f>
        <v>0</v>
      </c>
    </row>
    <row r="15" spans="1:16" ht="24" customHeight="1" x14ac:dyDescent="0.2">
      <c r="B15" s="28" t="s">
        <v>1</v>
      </c>
      <c r="C15" s="5" t="e">
        <f>ROUNDUP(C14*$C$4/$C$5/$C$6/$C$7,0)</f>
        <v>#DIV/0!</v>
      </c>
      <c r="D15" s="5" t="e">
        <f t="shared" ref="D15:N15" si="0">ROUNDUP(D14*$C$4/$C$5/$C$6/$C$7,0)</f>
        <v>#DIV/0!</v>
      </c>
      <c r="E15" s="5" t="e">
        <f t="shared" si="0"/>
        <v>#DIV/0!</v>
      </c>
      <c r="F15" s="5" t="e">
        <f t="shared" si="0"/>
        <v>#DIV/0!</v>
      </c>
      <c r="G15" s="5" t="e">
        <f t="shared" si="0"/>
        <v>#DIV/0!</v>
      </c>
      <c r="H15" s="5" t="e">
        <f t="shared" si="0"/>
        <v>#DIV/0!</v>
      </c>
      <c r="I15" s="5" t="e">
        <f t="shared" si="0"/>
        <v>#DIV/0!</v>
      </c>
      <c r="J15" s="5" t="e">
        <f t="shared" si="0"/>
        <v>#DIV/0!</v>
      </c>
      <c r="K15" s="5" t="e">
        <f t="shared" si="0"/>
        <v>#DIV/0!</v>
      </c>
      <c r="L15" s="5" t="e">
        <f t="shared" si="0"/>
        <v>#DIV/0!</v>
      </c>
      <c r="M15" s="5" t="e">
        <f t="shared" si="0"/>
        <v>#DIV/0!</v>
      </c>
      <c r="N15" s="5" t="e">
        <f t="shared" si="0"/>
        <v>#DIV/0!</v>
      </c>
      <c r="O15" s="6"/>
      <c r="P15" s="7" t="e">
        <f>MAX(C15:N15)</f>
        <v>#DIV/0!</v>
      </c>
    </row>
    <row r="16" spans="1:16" ht="24" customHeight="1" x14ac:dyDescent="0.2">
      <c r="B16" s="27" t="s">
        <v>2</v>
      </c>
      <c r="C16" s="2"/>
      <c r="D16" s="2"/>
      <c r="E16" s="2"/>
      <c r="F16" s="2"/>
      <c r="G16" s="2"/>
      <c r="H16" s="2"/>
      <c r="I16" s="2"/>
      <c r="J16" s="2"/>
      <c r="K16" s="2"/>
      <c r="L16" s="2"/>
      <c r="M16" s="2"/>
      <c r="N16" s="2"/>
      <c r="O16" s="3"/>
      <c r="P16" s="8"/>
    </row>
    <row r="17" spans="2:16" ht="24" customHeight="1" x14ac:dyDescent="0.2">
      <c r="B17" s="29" t="s">
        <v>16</v>
      </c>
      <c r="C17" s="9">
        <f>C8-C16</f>
        <v>0</v>
      </c>
      <c r="D17" s="9">
        <f>C17-D16</f>
        <v>0</v>
      </c>
      <c r="E17" s="9">
        <f t="shared" ref="E17:N17" si="1">D17-E16</f>
        <v>0</v>
      </c>
      <c r="F17" s="9">
        <f t="shared" si="1"/>
        <v>0</v>
      </c>
      <c r="G17" s="9">
        <f t="shared" si="1"/>
        <v>0</v>
      </c>
      <c r="H17" s="9">
        <f t="shared" si="1"/>
        <v>0</v>
      </c>
      <c r="I17" s="9">
        <f t="shared" si="1"/>
        <v>0</v>
      </c>
      <c r="J17" s="9">
        <f t="shared" si="1"/>
        <v>0</v>
      </c>
      <c r="K17" s="9">
        <f t="shared" si="1"/>
        <v>0</v>
      </c>
      <c r="L17" s="9">
        <f t="shared" si="1"/>
        <v>0</v>
      </c>
      <c r="M17" s="9">
        <f t="shared" si="1"/>
        <v>0</v>
      </c>
      <c r="N17" s="9">
        <f t="shared" si="1"/>
        <v>0</v>
      </c>
      <c r="O17" s="10"/>
      <c r="P17" s="11"/>
    </row>
    <row r="18" spans="2:16" ht="24" customHeight="1" x14ac:dyDescent="0.2">
      <c r="B18" s="30" t="s">
        <v>15</v>
      </c>
      <c r="C18" s="12" t="e">
        <f>C17-C15</f>
        <v>#DIV/0!</v>
      </c>
      <c r="D18" s="12" t="e">
        <f t="shared" ref="D18:N18" si="2">D17-D15</f>
        <v>#DIV/0!</v>
      </c>
      <c r="E18" s="12" t="e">
        <f t="shared" si="2"/>
        <v>#DIV/0!</v>
      </c>
      <c r="F18" s="12" t="e">
        <f t="shared" si="2"/>
        <v>#DIV/0!</v>
      </c>
      <c r="G18" s="12" t="e">
        <f t="shared" si="2"/>
        <v>#DIV/0!</v>
      </c>
      <c r="H18" s="12" t="e">
        <f t="shared" si="2"/>
        <v>#DIV/0!</v>
      </c>
      <c r="I18" s="12" t="e">
        <f t="shared" si="2"/>
        <v>#DIV/0!</v>
      </c>
      <c r="J18" s="12" t="e">
        <f t="shared" si="2"/>
        <v>#DIV/0!</v>
      </c>
      <c r="K18" s="12" t="e">
        <f t="shared" si="2"/>
        <v>#DIV/0!</v>
      </c>
      <c r="L18" s="12" t="e">
        <f t="shared" si="2"/>
        <v>#DIV/0!</v>
      </c>
      <c r="M18" s="12" t="e">
        <f t="shared" si="2"/>
        <v>#DIV/0!</v>
      </c>
      <c r="N18" s="12" t="e">
        <f t="shared" si="2"/>
        <v>#DIV/0!</v>
      </c>
      <c r="O18" s="13"/>
      <c r="P18" s="7" t="e">
        <f>MAX(C18:N18)</f>
        <v>#DIV/0!</v>
      </c>
    </row>
    <row r="19" spans="2:16" ht="24" customHeight="1" x14ac:dyDescent="0.2">
      <c r="B19" s="31" t="s">
        <v>17</v>
      </c>
      <c r="C19" s="14"/>
      <c r="D19" s="14"/>
      <c r="E19" s="14"/>
      <c r="F19" s="14"/>
      <c r="G19" s="14"/>
      <c r="H19" s="14"/>
      <c r="I19" s="14"/>
      <c r="J19" s="14"/>
      <c r="K19" s="14"/>
      <c r="L19" s="14"/>
      <c r="M19" s="14"/>
      <c r="N19" s="14"/>
      <c r="O19" s="15">
        <f>SUM(C19:N19)</f>
        <v>0</v>
      </c>
      <c r="P19" s="16"/>
    </row>
    <row r="20" spans="2:16" ht="24" customHeight="1" x14ac:dyDescent="0.2">
      <c r="B20" s="32" t="s">
        <v>18</v>
      </c>
      <c r="C20" s="17">
        <f>C8+C19-C16</f>
        <v>0</v>
      </c>
      <c r="D20" s="17">
        <f>C20+D19-D16</f>
        <v>0</v>
      </c>
      <c r="E20" s="17">
        <f t="shared" ref="E20:N20" si="3">D20+E19-E16</f>
        <v>0</v>
      </c>
      <c r="F20" s="17">
        <f t="shared" si="3"/>
        <v>0</v>
      </c>
      <c r="G20" s="17">
        <f t="shared" si="3"/>
        <v>0</v>
      </c>
      <c r="H20" s="17">
        <f t="shared" si="3"/>
        <v>0</v>
      </c>
      <c r="I20" s="17">
        <f t="shared" si="3"/>
        <v>0</v>
      </c>
      <c r="J20" s="17">
        <f t="shared" si="3"/>
        <v>0</v>
      </c>
      <c r="K20" s="17">
        <f t="shared" si="3"/>
        <v>0</v>
      </c>
      <c r="L20" s="17">
        <f t="shared" si="3"/>
        <v>0</v>
      </c>
      <c r="M20" s="17">
        <f t="shared" si="3"/>
        <v>0</v>
      </c>
      <c r="N20" s="17">
        <f t="shared" si="3"/>
        <v>0</v>
      </c>
      <c r="O20" s="18"/>
      <c r="P20" s="19"/>
    </row>
    <row r="21" spans="2:16" ht="24" customHeight="1" x14ac:dyDescent="0.2">
      <c r="B21" s="33" t="s">
        <v>29</v>
      </c>
      <c r="C21" s="20" t="e">
        <f>C20-C15</f>
        <v>#DIV/0!</v>
      </c>
      <c r="D21" s="20" t="e">
        <f t="shared" ref="D21:N21" si="4">D20-D15</f>
        <v>#DIV/0!</v>
      </c>
      <c r="E21" s="20" t="e">
        <f t="shared" si="4"/>
        <v>#DIV/0!</v>
      </c>
      <c r="F21" s="20" t="e">
        <f t="shared" si="4"/>
        <v>#DIV/0!</v>
      </c>
      <c r="G21" s="20" t="e">
        <f t="shared" si="4"/>
        <v>#DIV/0!</v>
      </c>
      <c r="H21" s="20" t="e">
        <f t="shared" si="4"/>
        <v>#DIV/0!</v>
      </c>
      <c r="I21" s="20" t="e">
        <f t="shared" si="4"/>
        <v>#DIV/0!</v>
      </c>
      <c r="J21" s="20" t="e">
        <f t="shared" si="4"/>
        <v>#DIV/0!</v>
      </c>
      <c r="K21" s="20" t="e">
        <f t="shared" si="4"/>
        <v>#DIV/0!</v>
      </c>
      <c r="L21" s="20" t="e">
        <f t="shared" si="4"/>
        <v>#DIV/0!</v>
      </c>
      <c r="M21" s="20" t="e">
        <f t="shared" si="4"/>
        <v>#DIV/0!</v>
      </c>
      <c r="N21" s="20" t="e">
        <f t="shared" si="4"/>
        <v>#DIV/0!</v>
      </c>
      <c r="O21" s="13"/>
      <c r="P21" s="21"/>
    </row>
    <row r="22" spans="2:16" ht="24" customHeight="1" x14ac:dyDescent="0.2">
      <c r="B22" s="29" t="s">
        <v>25</v>
      </c>
      <c r="C22" s="9" t="e">
        <f>ROUNDUP(C19/$C$10,0)</f>
        <v>#DIV/0!</v>
      </c>
      <c r="D22" s="9" t="e">
        <f t="shared" ref="D22:N22" si="5">ROUNDUP(D19/$C$10,0)</f>
        <v>#DIV/0!</v>
      </c>
      <c r="E22" s="9" t="e">
        <f t="shared" si="5"/>
        <v>#DIV/0!</v>
      </c>
      <c r="F22" s="9" t="e">
        <f t="shared" si="5"/>
        <v>#DIV/0!</v>
      </c>
      <c r="G22" s="9" t="e">
        <f t="shared" si="5"/>
        <v>#DIV/0!</v>
      </c>
      <c r="H22" s="9" t="e">
        <f t="shared" si="5"/>
        <v>#DIV/0!</v>
      </c>
      <c r="I22" s="9" t="e">
        <f t="shared" si="5"/>
        <v>#DIV/0!</v>
      </c>
      <c r="J22" s="9" t="e">
        <f t="shared" si="5"/>
        <v>#DIV/0!</v>
      </c>
      <c r="K22" s="9" t="e">
        <f t="shared" si="5"/>
        <v>#DIV/0!</v>
      </c>
      <c r="L22" s="9" t="e">
        <f t="shared" si="5"/>
        <v>#DIV/0!</v>
      </c>
      <c r="M22" s="9" t="e">
        <f t="shared" si="5"/>
        <v>#DIV/0!</v>
      </c>
      <c r="N22" s="9" t="e">
        <f t="shared" si="5"/>
        <v>#DIV/0!</v>
      </c>
      <c r="O22" s="9" t="e">
        <f>SUM(C22:N22)</f>
        <v>#DIV/0!</v>
      </c>
      <c r="P22" s="11"/>
    </row>
    <row r="23" spans="2:16" ht="24" customHeight="1" x14ac:dyDescent="0.2">
      <c r="B23" s="33" t="s">
        <v>19</v>
      </c>
      <c r="C23" s="20" t="e">
        <f>ROUNDUP(C19/$C$10/$C$9,0)</f>
        <v>#DIV/0!</v>
      </c>
      <c r="D23" s="20" t="e">
        <f t="shared" ref="D23:N23" si="6">ROUNDUP(D19/$C$10/$C$9,0)</f>
        <v>#DIV/0!</v>
      </c>
      <c r="E23" s="20" t="e">
        <f t="shared" si="6"/>
        <v>#DIV/0!</v>
      </c>
      <c r="F23" s="20" t="e">
        <f t="shared" si="6"/>
        <v>#DIV/0!</v>
      </c>
      <c r="G23" s="20" t="e">
        <f t="shared" si="6"/>
        <v>#DIV/0!</v>
      </c>
      <c r="H23" s="20" t="e">
        <f t="shared" si="6"/>
        <v>#DIV/0!</v>
      </c>
      <c r="I23" s="20" t="e">
        <f t="shared" si="6"/>
        <v>#DIV/0!</v>
      </c>
      <c r="J23" s="20" t="e">
        <f t="shared" si="6"/>
        <v>#DIV/0!</v>
      </c>
      <c r="K23" s="20" t="e">
        <f t="shared" si="6"/>
        <v>#DIV/0!</v>
      </c>
      <c r="L23" s="20" t="e">
        <f t="shared" si="6"/>
        <v>#DIV/0!</v>
      </c>
      <c r="M23" s="20" t="e">
        <f t="shared" si="6"/>
        <v>#DIV/0!</v>
      </c>
      <c r="N23" s="20" t="e">
        <f t="shared" si="6"/>
        <v>#DIV/0!</v>
      </c>
      <c r="O23" s="20" t="e">
        <f>SUM(C23:N23)</f>
        <v>#DIV/0!</v>
      </c>
      <c r="P23" s="21"/>
    </row>
  </sheetData>
  <sheetProtection sheet="1" objects="1" scenarios="1"/>
  <protectedRanges>
    <protectedRange sqref="C4:D10 C14:N14 C16:N16 C19:N19" name="範囲1"/>
  </protectedRanges>
  <mergeCells count="7">
    <mergeCell ref="C10:D10"/>
    <mergeCell ref="C4:D4"/>
    <mergeCell ref="C5:D5"/>
    <mergeCell ref="C6:D6"/>
    <mergeCell ref="C7:D7"/>
    <mergeCell ref="C8:D8"/>
    <mergeCell ref="C9:D9"/>
  </mergeCells>
  <phoneticPr fontId="2"/>
  <conditionalFormatting sqref="C18:N18 C21:N21">
    <cfRule type="cellIs" dxfId="1" priority="1" operator="lessThan">
      <formula>0</formula>
    </cfRule>
  </conditionalFormatting>
  <printOptions horizontalCentered="1" verticalCentered="1"/>
  <pageMargins left="0.51181102362204722" right="0.51181102362204722" top="0.74803149606299213" bottom="0.74803149606299213" header="0.31496062992125984" footer="0.31496062992125984"/>
  <pageSetup paperSize="9" orientation="landscape" horizontalDpi="0"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3"/>
  <sheetViews>
    <sheetView showGridLines="0" zoomScale="85" zoomScaleNormal="85" workbookViewId="0"/>
  </sheetViews>
  <sheetFormatPr defaultRowHeight="13.2" x14ac:dyDescent="0.2"/>
  <cols>
    <col min="1" max="1" width="3.33203125" customWidth="1"/>
    <col min="2" max="2" width="41.33203125" customWidth="1"/>
    <col min="3" max="16" width="6.5546875" customWidth="1"/>
  </cols>
  <sheetData>
    <row r="1" spans="1:16" ht="21" x14ac:dyDescent="0.2">
      <c r="A1" s="22" t="s">
        <v>35</v>
      </c>
      <c r="B1" s="22"/>
    </row>
    <row r="3" spans="1:16" x14ac:dyDescent="0.2">
      <c r="A3" t="s">
        <v>31</v>
      </c>
    </row>
    <row r="4" spans="1:16" ht="24" customHeight="1" x14ac:dyDescent="0.2">
      <c r="B4" s="26" t="s">
        <v>21</v>
      </c>
      <c r="C4" s="35">
        <v>2</v>
      </c>
      <c r="D4" s="35"/>
    </row>
    <row r="5" spans="1:16" ht="24" customHeight="1" x14ac:dyDescent="0.2">
      <c r="B5" s="26" t="s">
        <v>20</v>
      </c>
      <c r="C5" s="36">
        <v>1.8</v>
      </c>
      <c r="D5" s="36"/>
    </row>
    <row r="6" spans="1:16" ht="24" customHeight="1" x14ac:dyDescent="0.2">
      <c r="B6" s="26" t="s">
        <v>22</v>
      </c>
      <c r="C6" s="36">
        <v>2</v>
      </c>
      <c r="D6" s="36"/>
    </row>
    <row r="7" spans="1:16" ht="24" customHeight="1" x14ac:dyDescent="0.2">
      <c r="B7" s="26" t="s">
        <v>23</v>
      </c>
      <c r="C7" s="37">
        <v>2.5</v>
      </c>
      <c r="D7" s="37"/>
    </row>
    <row r="8" spans="1:16" ht="24" customHeight="1" x14ac:dyDescent="0.2">
      <c r="B8" s="26" t="s">
        <v>24</v>
      </c>
      <c r="C8" s="36">
        <v>12</v>
      </c>
      <c r="D8" s="36"/>
    </row>
    <row r="9" spans="1:16" ht="24" customHeight="1" x14ac:dyDescent="0.2">
      <c r="B9" s="26" t="s">
        <v>33</v>
      </c>
      <c r="C9" s="34">
        <v>0.7</v>
      </c>
      <c r="D9" s="34"/>
    </row>
    <row r="10" spans="1:16" ht="24" customHeight="1" x14ac:dyDescent="0.2">
      <c r="B10" s="26" t="s">
        <v>34</v>
      </c>
      <c r="C10" s="34">
        <v>0.8</v>
      </c>
      <c r="D10" s="34"/>
    </row>
    <row r="11" spans="1:16" x14ac:dyDescent="0.2">
      <c r="C11" s="1"/>
    </row>
    <row r="12" spans="1:16" x14ac:dyDescent="0.2">
      <c r="A12" t="s">
        <v>32</v>
      </c>
      <c r="C12" s="1"/>
    </row>
    <row r="13" spans="1:16" x14ac:dyDescent="0.2">
      <c r="B13" s="23" t="s">
        <v>28</v>
      </c>
      <c r="C13" s="24" t="s">
        <v>3</v>
      </c>
      <c r="D13" s="24" t="s">
        <v>4</v>
      </c>
      <c r="E13" s="24" t="s">
        <v>5</v>
      </c>
      <c r="F13" s="24" t="s">
        <v>6</v>
      </c>
      <c r="G13" s="24" t="s">
        <v>7</v>
      </c>
      <c r="H13" s="24" t="s">
        <v>8</v>
      </c>
      <c r="I13" s="24" t="s">
        <v>9</v>
      </c>
      <c r="J13" s="24" t="s">
        <v>10</v>
      </c>
      <c r="K13" s="24" t="s">
        <v>11</v>
      </c>
      <c r="L13" s="24" t="s">
        <v>12</v>
      </c>
      <c r="M13" s="24" t="s">
        <v>13</v>
      </c>
      <c r="N13" s="24" t="s">
        <v>14</v>
      </c>
      <c r="O13" s="24" t="s">
        <v>26</v>
      </c>
      <c r="P13" s="25" t="s">
        <v>27</v>
      </c>
    </row>
    <row r="14" spans="1:16" ht="24" customHeight="1" x14ac:dyDescent="0.2">
      <c r="B14" s="27" t="s">
        <v>0</v>
      </c>
      <c r="C14" s="2">
        <v>50</v>
      </c>
      <c r="D14" s="2">
        <v>50</v>
      </c>
      <c r="E14" s="2">
        <v>55</v>
      </c>
      <c r="F14" s="2">
        <v>60</v>
      </c>
      <c r="G14" s="2">
        <v>60</v>
      </c>
      <c r="H14" s="2">
        <v>70</v>
      </c>
      <c r="I14" s="2">
        <v>70</v>
      </c>
      <c r="J14" s="2">
        <v>70</v>
      </c>
      <c r="K14" s="2">
        <v>75</v>
      </c>
      <c r="L14" s="2">
        <v>80</v>
      </c>
      <c r="M14" s="2">
        <v>80</v>
      </c>
      <c r="N14" s="2">
        <v>75</v>
      </c>
      <c r="O14" s="3"/>
      <c r="P14" s="4">
        <f>MAX(C14:N14)</f>
        <v>80</v>
      </c>
    </row>
    <row r="15" spans="1:16" ht="24" customHeight="1" x14ac:dyDescent="0.2">
      <c r="B15" s="28" t="s">
        <v>1</v>
      </c>
      <c r="C15" s="5">
        <f>ROUNDUP(C14*$C$4/$C$5/$C$6/$C$7,0)</f>
        <v>12</v>
      </c>
      <c r="D15" s="5">
        <f t="shared" ref="D15:N15" si="0">ROUNDUP(D14*$C$4/$C$5/$C$6/$C$7,0)</f>
        <v>12</v>
      </c>
      <c r="E15" s="5">
        <f t="shared" si="0"/>
        <v>13</v>
      </c>
      <c r="F15" s="5">
        <f t="shared" si="0"/>
        <v>14</v>
      </c>
      <c r="G15" s="5">
        <f t="shared" si="0"/>
        <v>14</v>
      </c>
      <c r="H15" s="5">
        <f t="shared" si="0"/>
        <v>16</v>
      </c>
      <c r="I15" s="5">
        <f t="shared" si="0"/>
        <v>16</v>
      </c>
      <c r="J15" s="5">
        <f t="shared" si="0"/>
        <v>16</v>
      </c>
      <c r="K15" s="5">
        <f t="shared" si="0"/>
        <v>17</v>
      </c>
      <c r="L15" s="5">
        <f t="shared" si="0"/>
        <v>18</v>
      </c>
      <c r="M15" s="5">
        <f t="shared" si="0"/>
        <v>18</v>
      </c>
      <c r="N15" s="5">
        <f t="shared" si="0"/>
        <v>17</v>
      </c>
      <c r="O15" s="6"/>
      <c r="P15" s="7">
        <f>MAX(C15:N15)</f>
        <v>18</v>
      </c>
    </row>
    <row r="16" spans="1:16" ht="24" customHeight="1" x14ac:dyDescent="0.2">
      <c r="B16" s="27" t="s">
        <v>2</v>
      </c>
      <c r="C16" s="2"/>
      <c r="D16" s="2"/>
      <c r="E16" s="2">
        <v>3</v>
      </c>
      <c r="F16" s="2"/>
      <c r="G16" s="2">
        <v>1</v>
      </c>
      <c r="H16" s="2"/>
      <c r="I16" s="2"/>
      <c r="J16" s="2"/>
      <c r="K16" s="2">
        <v>2</v>
      </c>
      <c r="L16" s="2"/>
      <c r="M16" s="2">
        <v>1</v>
      </c>
      <c r="N16" s="2"/>
      <c r="O16" s="3"/>
      <c r="P16" s="8"/>
    </row>
    <row r="17" spans="2:16" ht="24" customHeight="1" x14ac:dyDescent="0.2">
      <c r="B17" s="29" t="s">
        <v>16</v>
      </c>
      <c r="C17" s="9">
        <f>C8-C16</f>
        <v>12</v>
      </c>
      <c r="D17" s="9">
        <f>C17-D16</f>
        <v>12</v>
      </c>
      <c r="E17" s="9">
        <f t="shared" ref="E17:N17" si="1">D17-E16</f>
        <v>9</v>
      </c>
      <c r="F17" s="9">
        <f t="shared" si="1"/>
        <v>9</v>
      </c>
      <c r="G17" s="9">
        <f t="shared" si="1"/>
        <v>8</v>
      </c>
      <c r="H17" s="9">
        <f t="shared" si="1"/>
        <v>8</v>
      </c>
      <c r="I17" s="9">
        <f t="shared" si="1"/>
        <v>8</v>
      </c>
      <c r="J17" s="9">
        <f t="shared" si="1"/>
        <v>8</v>
      </c>
      <c r="K17" s="9">
        <f t="shared" si="1"/>
        <v>6</v>
      </c>
      <c r="L17" s="9">
        <f t="shared" si="1"/>
        <v>6</v>
      </c>
      <c r="M17" s="9">
        <f t="shared" si="1"/>
        <v>5</v>
      </c>
      <c r="N17" s="9">
        <f t="shared" si="1"/>
        <v>5</v>
      </c>
      <c r="O17" s="10"/>
      <c r="P17" s="11"/>
    </row>
    <row r="18" spans="2:16" ht="24" customHeight="1" x14ac:dyDescent="0.2">
      <c r="B18" s="30" t="s">
        <v>15</v>
      </c>
      <c r="C18" s="12">
        <f>C17-C15</f>
        <v>0</v>
      </c>
      <c r="D18" s="12">
        <f t="shared" ref="D18:N18" si="2">D17-D15</f>
        <v>0</v>
      </c>
      <c r="E18" s="12">
        <f t="shared" si="2"/>
        <v>-4</v>
      </c>
      <c r="F18" s="12">
        <f t="shared" si="2"/>
        <v>-5</v>
      </c>
      <c r="G18" s="12">
        <f t="shared" si="2"/>
        <v>-6</v>
      </c>
      <c r="H18" s="12">
        <f t="shared" si="2"/>
        <v>-8</v>
      </c>
      <c r="I18" s="12">
        <f t="shared" si="2"/>
        <v>-8</v>
      </c>
      <c r="J18" s="12">
        <f t="shared" si="2"/>
        <v>-8</v>
      </c>
      <c r="K18" s="12">
        <f t="shared" si="2"/>
        <v>-11</v>
      </c>
      <c r="L18" s="12">
        <f t="shared" si="2"/>
        <v>-12</v>
      </c>
      <c r="M18" s="12">
        <f t="shared" si="2"/>
        <v>-13</v>
      </c>
      <c r="N18" s="12">
        <f t="shared" si="2"/>
        <v>-12</v>
      </c>
      <c r="O18" s="13"/>
      <c r="P18" s="7">
        <f>MAX(C18:N18)</f>
        <v>0</v>
      </c>
    </row>
    <row r="19" spans="2:16" ht="24" customHeight="1" x14ac:dyDescent="0.2">
      <c r="B19" s="31" t="s">
        <v>17</v>
      </c>
      <c r="C19" s="14">
        <v>0</v>
      </c>
      <c r="D19" s="14">
        <v>0</v>
      </c>
      <c r="E19" s="14">
        <v>4</v>
      </c>
      <c r="F19" s="14">
        <v>4</v>
      </c>
      <c r="G19" s="14">
        <v>2</v>
      </c>
      <c r="H19" s="14">
        <v>1</v>
      </c>
      <c r="I19" s="14"/>
      <c r="J19" s="14"/>
      <c r="K19" s="14">
        <v>1</v>
      </c>
      <c r="L19" s="14">
        <v>1</v>
      </c>
      <c r="M19" s="14"/>
      <c r="N19" s="14"/>
      <c r="O19" s="15">
        <f>SUM(C19:N19)</f>
        <v>13</v>
      </c>
      <c r="P19" s="16"/>
    </row>
    <row r="20" spans="2:16" ht="24" customHeight="1" x14ac:dyDescent="0.2">
      <c r="B20" s="32" t="s">
        <v>18</v>
      </c>
      <c r="C20" s="17">
        <f>C8+C19-C16</f>
        <v>12</v>
      </c>
      <c r="D20" s="17">
        <f>C20+D19-D16</f>
        <v>12</v>
      </c>
      <c r="E20" s="17">
        <f t="shared" ref="E20:N20" si="3">D20+E19-E16</f>
        <v>13</v>
      </c>
      <c r="F20" s="17">
        <f t="shared" si="3"/>
        <v>17</v>
      </c>
      <c r="G20" s="17">
        <f t="shared" si="3"/>
        <v>18</v>
      </c>
      <c r="H20" s="17">
        <f t="shared" si="3"/>
        <v>19</v>
      </c>
      <c r="I20" s="17">
        <f t="shared" si="3"/>
        <v>19</v>
      </c>
      <c r="J20" s="17">
        <f t="shared" si="3"/>
        <v>19</v>
      </c>
      <c r="K20" s="17">
        <f t="shared" si="3"/>
        <v>18</v>
      </c>
      <c r="L20" s="17">
        <f t="shared" si="3"/>
        <v>19</v>
      </c>
      <c r="M20" s="17">
        <f t="shared" si="3"/>
        <v>18</v>
      </c>
      <c r="N20" s="17">
        <f t="shared" si="3"/>
        <v>18</v>
      </c>
      <c r="O20" s="18"/>
      <c r="P20" s="19"/>
    </row>
    <row r="21" spans="2:16" ht="24" customHeight="1" x14ac:dyDescent="0.2">
      <c r="B21" s="33" t="s">
        <v>29</v>
      </c>
      <c r="C21" s="20">
        <f>C20-C15</f>
        <v>0</v>
      </c>
      <c r="D21" s="20">
        <f t="shared" ref="D21:N21" si="4">D20-D15</f>
        <v>0</v>
      </c>
      <c r="E21" s="20">
        <f t="shared" si="4"/>
        <v>0</v>
      </c>
      <c r="F21" s="20">
        <f t="shared" si="4"/>
        <v>3</v>
      </c>
      <c r="G21" s="20">
        <f t="shared" si="4"/>
        <v>4</v>
      </c>
      <c r="H21" s="20">
        <f t="shared" si="4"/>
        <v>3</v>
      </c>
      <c r="I21" s="20">
        <f t="shared" si="4"/>
        <v>3</v>
      </c>
      <c r="J21" s="20">
        <f t="shared" si="4"/>
        <v>3</v>
      </c>
      <c r="K21" s="20">
        <f t="shared" si="4"/>
        <v>1</v>
      </c>
      <c r="L21" s="20">
        <f t="shared" si="4"/>
        <v>1</v>
      </c>
      <c r="M21" s="20">
        <f t="shared" si="4"/>
        <v>0</v>
      </c>
      <c r="N21" s="20">
        <f t="shared" si="4"/>
        <v>1</v>
      </c>
      <c r="O21" s="13"/>
      <c r="P21" s="21"/>
    </row>
    <row r="22" spans="2:16" ht="24" customHeight="1" x14ac:dyDescent="0.2">
      <c r="B22" s="29" t="s">
        <v>25</v>
      </c>
      <c r="C22" s="9">
        <f>ROUNDUP(C19/$C$10,0)</f>
        <v>0</v>
      </c>
      <c r="D22" s="9">
        <f t="shared" ref="D22:N22" si="5">ROUNDUP(D19/$C$10,0)</f>
        <v>0</v>
      </c>
      <c r="E22" s="9">
        <f t="shared" si="5"/>
        <v>5</v>
      </c>
      <c r="F22" s="9">
        <f t="shared" si="5"/>
        <v>5</v>
      </c>
      <c r="G22" s="9">
        <f t="shared" si="5"/>
        <v>3</v>
      </c>
      <c r="H22" s="9">
        <f t="shared" si="5"/>
        <v>2</v>
      </c>
      <c r="I22" s="9">
        <f t="shared" si="5"/>
        <v>0</v>
      </c>
      <c r="J22" s="9">
        <f t="shared" si="5"/>
        <v>0</v>
      </c>
      <c r="K22" s="9">
        <f t="shared" si="5"/>
        <v>2</v>
      </c>
      <c r="L22" s="9">
        <f t="shared" si="5"/>
        <v>2</v>
      </c>
      <c r="M22" s="9">
        <f t="shared" si="5"/>
        <v>0</v>
      </c>
      <c r="N22" s="9">
        <f t="shared" si="5"/>
        <v>0</v>
      </c>
      <c r="O22" s="9">
        <f>SUM(C22:N22)</f>
        <v>19</v>
      </c>
      <c r="P22" s="11"/>
    </row>
    <row r="23" spans="2:16" ht="24" customHeight="1" x14ac:dyDescent="0.2">
      <c r="B23" s="33" t="s">
        <v>19</v>
      </c>
      <c r="C23" s="20">
        <f>ROUNDUP(C19/$C$10/$C$9,0)</f>
        <v>0</v>
      </c>
      <c r="D23" s="20">
        <f t="shared" ref="D23:N23" si="6">ROUNDUP(D19/$C$10/$C$9,0)</f>
        <v>0</v>
      </c>
      <c r="E23" s="20">
        <f t="shared" si="6"/>
        <v>8</v>
      </c>
      <c r="F23" s="20">
        <f t="shared" si="6"/>
        <v>8</v>
      </c>
      <c r="G23" s="20">
        <f t="shared" si="6"/>
        <v>4</v>
      </c>
      <c r="H23" s="20">
        <f t="shared" si="6"/>
        <v>2</v>
      </c>
      <c r="I23" s="20">
        <f t="shared" si="6"/>
        <v>0</v>
      </c>
      <c r="J23" s="20">
        <f t="shared" si="6"/>
        <v>0</v>
      </c>
      <c r="K23" s="20">
        <f t="shared" si="6"/>
        <v>2</v>
      </c>
      <c r="L23" s="20">
        <f t="shared" si="6"/>
        <v>2</v>
      </c>
      <c r="M23" s="20">
        <f t="shared" si="6"/>
        <v>0</v>
      </c>
      <c r="N23" s="20">
        <f t="shared" si="6"/>
        <v>0</v>
      </c>
      <c r="O23" s="20">
        <f>SUM(C23:N23)</f>
        <v>26</v>
      </c>
      <c r="P23" s="21"/>
    </row>
  </sheetData>
  <mergeCells count="7">
    <mergeCell ref="C10:D10"/>
    <mergeCell ref="C4:D4"/>
    <mergeCell ref="C5:D5"/>
    <mergeCell ref="C6:D6"/>
    <mergeCell ref="C7:D7"/>
    <mergeCell ref="C8:D8"/>
    <mergeCell ref="C9:D9"/>
  </mergeCells>
  <phoneticPr fontId="2"/>
  <conditionalFormatting sqref="C18:N18 C21:N21">
    <cfRule type="cellIs" dxfId="0" priority="1" operator="lessThan">
      <formula>0</formula>
    </cfRule>
  </conditionalFormatting>
  <printOptions horizontalCentered="1" verticalCentered="1"/>
  <pageMargins left="0.51181102362204722" right="0.51181102362204722" top="0.74803149606299213" bottom="0.74803149606299213" header="0.31496062992125984" footer="0.31496062992125984"/>
  <pageSetup paperSize="9" orientation="landscape" horizontalDpi="0"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講師数マネジメント表</vt:lpstr>
      <vt:lpstr>講師数マネジメント表（記入例）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2016-02-11T16:14:58Z</cp:lastPrinted>
  <dcterms:created xsi:type="dcterms:W3CDTF">2016-02-11T15:31:59Z</dcterms:created>
  <dcterms:modified xsi:type="dcterms:W3CDTF">2016-02-12T06:07:17Z</dcterms:modified>
</cp:coreProperties>
</file>